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35" windowHeight="8025" tabRatio="174" activeTab="1"/>
  </bookViews>
  <sheets>
    <sheet name="Exercice" sheetId="1" r:id="rId1"/>
    <sheet name="Corrigé" sheetId="2" r:id="rId2"/>
  </sheets>
  <definedNames>
    <definedName name="moy">'Corrigé'!$I$27</definedName>
    <definedName name="plage">'Corrigé'!$B$4:$E$28</definedName>
  </definedNames>
  <calcPr fullCalcOnLoad="1"/>
</workbook>
</file>

<file path=xl/sharedStrings.xml><?xml version="1.0" encoding="utf-8"?>
<sst xmlns="http://schemas.openxmlformats.org/spreadsheetml/2006/main" count="29" uniqueCount="20">
  <si>
    <t>xi</t>
  </si>
  <si>
    <t>ni</t>
  </si>
  <si>
    <t>xi*ni</t>
  </si>
  <si>
    <t>xi - m</t>
  </si>
  <si>
    <t>(xi - m)²</t>
  </si>
  <si>
    <t>ni*(xi - m)²</t>
  </si>
  <si>
    <t>somme</t>
  </si>
  <si>
    <t>moyenne</t>
  </si>
  <si>
    <t>variance</t>
  </si>
  <si>
    <t>écart type</t>
  </si>
  <si>
    <t xml:space="preserve">formule de la moyenne : </t>
  </si>
  <si>
    <t xml:space="preserve">formule de la variance : </t>
  </si>
  <si>
    <t xml:space="preserve">formule de l'écart type : </t>
  </si>
  <si>
    <r>
      <t>x</t>
    </r>
    <r>
      <rPr>
        <sz val="10"/>
        <rFont val="Arial"/>
        <family val="0"/>
      </rPr>
      <t>i</t>
    </r>
  </si>
  <si>
    <r>
      <t>n</t>
    </r>
    <r>
      <rPr>
        <sz val="10"/>
        <rFont val="Arial"/>
        <family val="0"/>
      </rPr>
      <t>i</t>
    </r>
  </si>
  <si>
    <r>
      <t>x</t>
    </r>
    <r>
      <rPr>
        <sz val="10"/>
        <rFont val="Arial"/>
        <family val="0"/>
      </rPr>
      <t>i*</t>
    </r>
    <r>
      <rPr>
        <sz val="12"/>
        <rFont val="Arial"/>
        <family val="2"/>
      </rPr>
      <t>n</t>
    </r>
    <r>
      <rPr>
        <sz val="10"/>
        <rFont val="Arial"/>
        <family val="0"/>
      </rPr>
      <t>i</t>
    </r>
  </si>
  <si>
    <r>
      <t>x</t>
    </r>
    <r>
      <rPr>
        <sz val="10"/>
        <rFont val="Arial"/>
        <family val="0"/>
      </rPr>
      <t xml:space="preserve">i - </t>
    </r>
    <r>
      <rPr>
        <sz val="12"/>
        <rFont val="Arial"/>
        <family val="2"/>
      </rPr>
      <t>m</t>
    </r>
  </si>
  <si>
    <r>
      <t>(</t>
    </r>
    <r>
      <rPr>
        <sz val="12"/>
        <rFont val="Arial"/>
        <family val="2"/>
      </rPr>
      <t>x</t>
    </r>
    <r>
      <rPr>
        <sz val="10"/>
        <rFont val="Arial"/>
        <family val="0"/>
      </rPr>
      <t xml:space="preserve">i - </t>
    </r>
    <r>
      <rPr>
        <sz val="12"/>
        <rFont val="Arial"/>
        <family val="2"/>
      </rPr>
      <t>m</t>
    </r>
    <r>
      <rPr>
        <sz val="10"/>
        <rFont val="Arial"/>
        <family val="0"/>
      </rPr>
      <t>)²</t>
    </r>
  </si>
  <si>
    <r>
      <t>n</t>
    </r>
    <r>
      <rPr>
        <sz val="10"/>
        <rFont val="Arial"/>
        <family val="0"/>
      </rPr>
      <t>i*(</t>
    </r>
    <r>
      <rPr>
        <sz val="12"/>
        <rFont val="Arial"/>
        <family val="2"/>
      </rPr>
      <t>x</t>
    </r>
    <r>
      <rPr>
        <sz val="10"/>
        <rFont val="Arial"/>
        <family val="0"/>
      </rPr>
      <t xml:space="preserve">i - </t>
    </r>
    <r>
      <rPr>
        <sz val="12"/>
        <rFont val="Arial"/>
        <family val="2"/>
      </rPr>
      <t>m</t>
    </r>
    <r>
      <rPr>
        <sz val="10"/>
        <rFont val="Arial"/>
        <family val="0"/>
      </rPr>
      <t>)²</t>
    </r>
  </si>
  <si>
    <t>Zone de calculs à ne pas effacer</t>
  </si>
</sst>
</file>

<file path=xl/styles.xml><?xml version="1.0" encoding="utf-8"?>
<styleSheet xmlns="http://schemas.openxmlformats.org/spreadsheetml/2006/main">
  <numFmts count="8">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s>
  <fonts count="4">
    <font>
      <sz val="10"/>
      <name val="Arial"/>
      <family val="0"/>
    </font>
    <font>
      <sz val="12"/>
      <name val="Arial"/>
      <family val="2"/>
    </font>
    <font>
      <sz val="8"/>
      <name val="Arial"/>
      <family val="2"/>
    </font>
    <font>
      <b/>
      <sz val="10"/>
      <color indexed="10"/>
      <name val="Arial"/>
      <family val="2"/>
    </font>
  </fonts>
  <fills count="3">
    <fill>
      <patternFill/>
    </fill>
    <fill>
      <patternFill patternType="gray125"/>
    </fill>
    <fill>
      <patternFill patternType="solid">
        <fgColor indexed="43"/>
        <bgColor indexed="64"/>
      </patternFill>
    </fill>
  </fills>
  <borders count="10">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right"/>
    </xf>
    <xf numFmtId="0" fontId="1" fillId="0" borderId="0" xfId="0" applyFont="1" applyAlignment="1">
      <alignment horizontal="center"/>
    </xf>
    <xf numFmtId="0" fontId="0" fillId="2" borderId="7" xfId="0"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xf>
    <xf numFmtId="0" fontId="0" fillId="0" borderId="8" xfId="0" applyBorder="1" applyAlignment="1">
      <alignment/>
    </xf>
    <xf numFmtId="0" fontId="0" fillId="0" borderId="8" xfId="0" applyBorder="1" applyAlignment="1">
      <alignment horizontal="righ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0" xfId="0" applyBorder="1" applyAlignment="1">
      <alignment horizontal="right"/>
    </xf>
    <xf numFmtId="0" fontId="0" fillId="0" borderId="4" xfId="0" applyBorder="1" applyAlignment="1">
      <alignment/>
    </xf>
    <xf numFmtId="0" fontId="0" fillId="0" borderId="5" xfId="0" applyBorder="1" applyAlignment="1">
      <alignment/>
    </xf>
    <xf numFmtId="0" fontId="0" fillId="0" borderId="9" xfId="0" applyBorder="1" applyAlignment="1">
      <alignment/>
    </xf>
    <xf numFmtId="0" fontId="0" fillId="0" borderId="6" xfId="0" applyBorder="1" applyAlignment="1">
      <alignment/>
    </xf>
    <xf numFmtId="0" fontId="0" fillId="0" borderId="0" xfId="0" applyAlignment="1">
      <alignment horizontal="right"/>
    </xf>
    <xf numFmtId="0" fontId="3" fillId="0" borderId="9"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
          <c:w val="0.9525"/>
          <c:h val="0.924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Corrigé!$G$4:$G$24</c:f>
              <c:numCache/>
            </c:numRef>
          </c:cat>
          <c:val>
            <c:numRef>
              <c:f>Corrigé!$H$4:$H$24</c:f>
              <c:numCache/>
            </c:numRef>
          </c:val>
        </c:ser>
        <c:axId val="9628035"/>
        <c:axId val="19543452"/>
      </c:barChart>
      <c:catAx>
        <c:axId val="9628035"/>
        <c:scaling>
          <c:orientation val="minMax"/>
        </c:scaling>
        <c:axPos val="b"/>
        <c:delete val="0"/>
        <c:numFmt formatCode="General" sourceLinked="1"/>
        <c:majorTickMark val="out"/>
        <c:minorTickMark val="none"/>
        <c:tickLblPos val="nextTo"/>
        <c:crossAx val="19543452"/>
        <c:crosses val="autoZero"/>
        <c:auto val="1"/>
        <c:lblOffset val="100"/>
        <c:noMultiLvlLbl val="0"/>
      </c:catAx>
      <c:valAx>
        <c:axId val="19543452"/>
        <c:scaling>
          <c:orientation val="minMax"/>
        </c:scaling>
        <c:axPos val="l"/>
        <c:majorGridlines/>
        <c:delete val="0"/>
        <c:numFmt formatCode="General" sourceLinked="1"/>
        <c:majorTickMark val="out"/>
        <c:minorTickMark val="none"/>
        <c:tickLblPos val="nextTo"/>
        <c:crossAx val="9628035"/>
        <c:crossesAt val="1"/>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295275</xdr:colOff>
      <xdr:row>3</xdr:row>
      <xdr:rowOff>0</xdr:rowOff>
    </xdr:from>
    <xdr:ext cx="2266950" cy="4162425"/>
    <xdr:sp>
      <xdr:nvSpPr>
        <xdr:cNvPr id="1" name="TextBox 3"/>
        <xdr:cNvSpPr txBox="1">
          <a:spLocks noChangeArrowheads="1"/>
        </xdr:cNvSpPr>
      </xdr:nvSpPr>
      <xdr:spPr>
        <a:xfrm>
          <a:off x="6276975" y="523875"/>
          <a:ext cx="2266950" cy="4162425"/>
        </a:xfrm>
        <a:prstGeom prst="rect">
          <a:avLst/>
        </a:prstGeom>
        <a:solidFill>
          <a:srgbClr val="FFFFFF"/>
        </a:solidFill>
        <a:ln w="9525" cmpd="sng">
          <a:solidFill>
            <a:srgbClr val="000000"/>
          </a:solidFill>
          <a:headEnd type="none"/>
          <a:tailEnd type="none"/>
        </a:ln>
      </xdr:spPr>
      <xdr:txBody>
        <a:bodyPr vertOverflow="clip" wrap="square" lIns="180000" tIns="180000" rIns="180000" bIns="180000"/>
        <a:p>
          <a:pPr algn="l">
            <a:defRPr/>
          </a:pPr>
          <a:r>
            <a:rPr lang="en-US" cap="none" sz="1000" b="0" i="0" u="none" baseline="0">
              <a:latin typeface="Arial"/>
              <a:ea typeface="Arial"/>
              <a:cs typeface="Arial"/>
            </a:rPr>
            <a:t>Il peut être judicieux de donner un nom à la plage B5:E29
Remplir la colonne </a:t>
          </a:r>
          <a:r>
            <a:rPr lang="en-US" cap="none" sz="1000" b="0" i="0" u="none" baseline="0">
              <a:latin typeface="Arial"/>
              <a:ea typeface="Arial"/>
              <a:cs typeface="Arial"/>
            </a:rPr>
            <a:t>n</a:t>
          </a:r>
          <a:r>
            <a:rPr lang="en-US" cap="none" sz="800" b="0" i="0" u="none" baseline="0">
              <a:latin typeface="Arial"/>
              <a:ea typeface="Arial"/>
              <a:cs typeface="Arial"/>
            </a:rPr>
            <a:t>i</a:t>
          </a:r>
          <a:r>
            <a:rPr lang="en-US" cap="none" sz="1000" b="0" i="0" u="none" baseline="0">
              <a:latin typeface="Arial"/>
              <a:ea typeface="Arial"/>
              <a:cs typeface="Arial"/>
            </a:rPr>
            <a:t> en utilisant la fonction NB.SI et calculer la somme des </a:t>
          </a:r>
          <a:r>
            <a:rPr lang="en-US" cap="none" sz="1000" b="0" i="0" u="none" baseline="0">
              <a:latin typeface="Arial"/>
              <a:ea typeface="Arial"/>
              <a:cs typeface="Arial"/>
            </a:rPr>
            <a:t>n</a:t>
          </a:r>
          <a:r>
            <a:rPr lang="en-US" cap="none" sz="800" b="0" i="0" u="none" baseline="0">
              <a:latin typeface="Arial"/>
              <a:ea typeface="Arial"/>
              <a:cs typeface="Arial"/>
            </a:rPr>
            <a:t>i</a:t>
          </a:r>
          <a:r>
            <a:rPr lang="en-US" cap="none" sz="1000" b="0" i="0" u="none" baseline="0">
              <a:latin typeface="Arial"/>
              <a:ea typeface="Arial"/>
              <a:cs typeface="Arial"/>
            </a:rPr>
            <a:t> dans la cellule H27</a:t>
          </a:r>
          <a:r>
            <a:rPr lang="en-US" cap="none" sz="1000" b="0" i="0" u="none" baseline="0">
              <a:latin typeface="Arial"/>
              <a:ea typeface="Arial"/>
              <a:cs typeface="Arial"/>
            </a:rPr>
            <a:t>
Remplir la colonne </a:t>
          </a:r>
          <a:r>
            <a:rPr lang="en-US" cap="none" sz="1200" b="0" i="0" u="none" baseline="0">
              <a:latin typeface="Arial"/>
              <a:ea typeface="Arial"/>
              <a:cs typeface="Arial"/>
            </a:rPr>
            <a:t>x</a:t>
          </a:r>
          <a:r>
            <a:rPr lang="en-US" cap="none" sz="1000" b="0" i="0" u="none" baseline="0">
              <a:latin typeface="Arial"/>
              <a:ea typeface="Arial"/>
              <a:cs typeface="Arial"/>
            </a:rPr>
            <a:t>i*</a:t>
          </a:r>
          <a:r>
            <a:rPr lang="en-US" cap="none" sz="1200" b="0" i="0" u="none" baseline="0">
              <a:latin typeface="Arial"/>
              <a:ea typeface="Arial"/>
              <a:cs typeface="Arial"/>
            </a:rPr>
            <a:t>n</a:t>
          </a:r>
          <a:r>
            <a:rPr lang="en-US" cap="none" sz="1000" b="0" i="0" u="none" baseline="0">
              <a:latin typeface="Arial"/>
              <a:ea typeface="Arial"/>
              <a:cs typeface="Arial"/>
            </a:rPr>
            <a:t>i et en calculer la somme en I27
Calculer alors la moyenne des </a:t>
          </a:r>
          <a:r>
            <a:rPr lang="en-US" cap="none" sz="1200" b="0" i="0" u="none" baseline="0">
              <a:latin typeface="Arial"/>
              <a:ea typeface="Arial"/>
              <a:cs typeface="Arial"/>
            </a:rPr>
            <a:t>x</a:t>
          </a:r>
          <a:r>
            <a:rPr lang="en-US" cap="none" sz="800" b="0" i="0" u="none" baseline="0">
              <a:latin typeface="Arial"/>
              <a:ea typeface="Arial"/>
              <a:cs typeface="Arial"/>
            </a:rPr>
            <a:t>i</a:t>
          </a:r>
          <a:r>
            <a:rPr lang="en-US" cap="none" sz="1000" b="0" i="0" u="none" baseline="0">
              <a:latin typeface="Arial"/>
              <a:ea typeface="Arial"/>
              <a:cs typeface="Arial"/>
            </a:rPr>
            <a:t> que l'on place dans la cellule I28 et que l'on nomme m.
Remplir les trois colonnes suivantes puis les cases L27, L29 et L30.
Vérifier les résultats en entrant les formules donnant moyenne, variance et écart type dans les cellules L32, L33 et L34 ; utiliser les formules :
                = moyenne(
                = var.p(
                = ecartypep(</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4</xdr:row>
      <xdr:rowOff>104775</xdr:rowOff>
    </xdr:from>
    <xdr:to>
      <xdr:col>16</xdr:col>
      <xdr:colOff>742950</xdr:colOff>
      <xdr:row>20</xdr:row>
      <xdr:rowOff>142875</xdr:rowOff>
    </xdr:to>
    <xdr:graphicFrame>
      <xdr:nvGraphicFramePr>
        <xdr:cNvPr id="1" name="Chart 3"/>
        <xdr:cNvGraphicFramePr/>
      </xdr:nvGraphicFramePr>
      <xdr:xfrm>
        <a:off x="5095875" y="762000"/>
        <a:ext cx="3657600" cy="2628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1"/>
  <dimension ref="B1:AA34"/>
  <sheetViews>
    <sheetView workbookViewId="0" topLeftCell="A1">
      <selection activeCell="F2" sqref="F2"/>
    </sheetView>
  </sheetViews>
  <sheetFormatPr defaultColWidth="11.421875" defaultRowHeight="12.75"/>
  <cols>
    <col min="1" max="1" width="7.8515625" style="0" customWidth="1"/>
    <col min="2" max="5" width="4.7109375" style="1" customWidth="1"/>
    <col min="6" max="6" width="4.28125" style="0" customWidth="1"/>
    <col min="7" max="7" width="10.140625" style="1" customWidth="1"/>
    <col min="8" max="8" width="9.28125" style="1" customWidth="1"/>
    <col min="9" max="9" width="9.57421875" style="1" customWidth="1"/>
    <col min="10" max="10" width="9.421875" style="1" customWidth="1"/>
    <col min="11" max="11" width="9.7109375" style="1" customWidth="1"/>
    <col min="12" max="12" width="10.57421875" style="1" customWidth="1"/>
    <col min="17" max="17" width="5.7109375" style="0" customWidth="1"/>
    <col min="18" max="19" width="6.7109375" style="0" customWidth="1"/>
    <col min="20" max="20" width="6.421875" style="0" customWidth="1"/>
    <col min="21" max="21" width="7.28125" style="0" customWidth="1"/>
    <col min="22" max="22" width="6.28125" style="0" customWidth="1"/>
    <col min="24" max="25" width="6.7109375" style="0" customWidth="1"/>
    <col min="26" max="26" width="6.140625" style="0" customWidth="1"/>
    <col min="27" max="27" width="6.57421875" style="0" customWidth="1"/>
  </cols>
  <sheetData>
    <row r="1" spans="18:27" ht="13.5" thickBot="1">
      <c r="R1" s="28" t="s">
        <v>19</v>
      </c>
      <c r="S1" s="28"/>
      <c r="T1" s="28"/>
      <c r="U1" s="28"/>
      <c r="V1" s="28"/>
      <c r="W1" s="28"/>
      <c r="X1" s="28"/>
      <c r="Y1" s="28"/>
      <c r="Z1" s="28"/>
      <c r="AA1" s="28"/>
    </row>
    <row r="2" spans="18:27" ht="12.75">
      <c r="R2" s="16"/>
      <c r="S2" s="17"/>
      <c r="T2" s="17"/>
      <c r="U2" s="17"/>
      <c r="V2" s="17"/>
      <c r="W2" s="18" t="s">
        <v>7</v>
      </c>
      <c r="X2" s="17">
        <v>10</v>
      </c>
      <c r="Y2" s="17"/>
      <c r="Z2" s="17"/>
      <c r="AA2" s="19"/>
    </row>
    <row r="3" spans="7:27" ht="15">
      <c r="G3" s="11" t="s">
        <v>13</v>
      </c>
      <c r="H3" s="11" t="s">
        <v>14</v>
      </c>
      <c r="I3" s="11" t="s">
        <v>15</v>
      </c>
      <c r="J3" s="11" t="s">
        <v>16</v>
      </c>
      <c r="K3" s="1" t="s">
        <v>17</v>
      </c>
      <c r="L3" s="11" t="s">
        <v>18</v>
      </c>
      <c r="R3" s="20"/>
      <c r="S3" s="21"/>
      <c r="T3" s="21"/>
      <c r="U3" s="21"/>
      <c r="V3" s="21"/>
      <c r="W3" s="22" t="s">
        <v>9</v>
      </c>
      <c r="X3" s="21">
        <v>2.5</v>
      </c>
      <c r="Y3" s="21"/>
      <c r="Z3" s="21"/>
      <c r="AA3" s="23"/>
    </row>
    <row r="4" spans="18:27" ht="13.5" thickBot="1">
      <c r="R4" s="20"/>
      <c r="S4" s="21"/>
      <c r="T4" s="21"/>
      <c r="U4" s="21"/>
      <c r="V4" s="21"/>
      <c r="W4" s="21"/>
      <c r="X4" s="21"/>
      <c r="Y4" s="21"/>
      <c r="Z4" s="21"/>
      <c r="AA4" s="23"/>
    </row>
    <row r="5" spans="2:27" ht="12.75">
      <c r="B5" s="4">
        <v>20</v>
      </c>
      <c r="C5" s="14">
        <v>0</v>
      </c>
      <c r="D5" s="14">
        <v>5</v>
      </c>
      <c r="E5" s="5">
        <v>10</v>
      </c>
      <c r="G5" s="3">
        <v>0</v>
      </c>
      <c r="H5" s="12"/>
      <c r="I5" s="12"/>
      <c r="J5" s="12"/>
      <c r="K5" s="12"/>
      <c r="L5" s="12"/>
      <c r="R5" s="20">
        <f aca="true" ca="1" t="shared" si="0" ref="R5:U29">INT(RAND()*21)</f>
        <v>6</v>
      </c>
      <c r="S5" s="21">
        <f ca="1" t="shared" si="0"/>
        <v>18</v>
      </c>
      <c r="T5" s="21">
        <f ca="1" t="shared" si="0"/>
        <v>2</v>
      </c>
      <c r="U5" s="21">
        <f ca="1" t="shared" si="0"/>
        <v>4</v>
      </c>
      <c r="V5" s="21"/>
      <c r="W5" s="21"/>
      <c r="X5" s="21">
        <f aca="true" ca="1" t="shared" si="1" ref="X5:AA29">INT($X$3*(RAND()+RAND()+RAND()+RAND()+RAND()+RAND()+RAND()+RAND()+RAND()+RAND()+RAND()+RAND()-6))+$X$2</f>
        <v>9</v>
      </c>
      <c r="Y5" s="21">
        <f ca="1" t="shared" si="1"/>
        <v>7</v>
      </c>
      <c r="Z5" s="21">
        <f ca="1" t="shared" si="1"/>
        <v>8</v>
      </c>
      <c r="AA5" s="23">
        <f ca="1" t="shared" si="1"/>
        <v>9</v>
      </c>
    </row>
    <row r="6" spans="2:27" ht="12.75">
      <c r="B6" s="6">
        <v>15</v>
      </c>
      <c r="C6" s="3">
        <v>10</v>
      </c>
      <c r="D6" s="3">
        <v>0</v>
      </c>
      <c r="E6" s="7">
        <v>19</v>
      </c>
      <c r="G6" s="3">
        <v>1</v>
      </c>
      <c r="H6" s="12"/>
      <c r="I6" s="12"/>
      <c r="J6" s="12"/>
      <c r="K6" s="12"/>
      <c r="L6" s="12"/>
      <c r="R6" s="20">
        <f ca="1" t="shared" si="0"/>
        <v>15</v>
      </c>
      <c r="S6" s="21">
        <f ca="1" t="shared" si="0"/>
        <v>0</v>
      </c>
      <c r="T6" s="21">
        <f ca="1" t="shared" si="0"/>
        <v>7</v>
      </c>
      <c r="U6" s="21">
        <f ca="1" t="shared" si="0"/>
        <v>1</v>
      </c>
      <c r="V6" s="21"/>
      <c r="W6" s="21"/>
      <c r="X6" s="21">
        <f ca="1" t="shared" si="1"/>
        <v>6</v>
      </c>
      <c r="Y6" s="21">
        <f ca="1" t="shared" si="1"/>
        <v>6</v>
      </c>
      <c r="Z6" s="21">
        <f ca="1" t="shared" si="1"/>
        <v>10</v>
      </c>
      <c r="AA6" s="23">
        <f ca="1" t="shared" si="1"/>
        <v>13</v>
      </c>
    </row>
    <row r="7" spans="2:27" ht="12.75">
      <c r="B7" s="6">
        <v>14</v>
      </c>
      <c r="C7" s="3">
        <v>6</v>
      </c>
      <c r="D7" s="3">
        <v>12</v>
      </c>
      <c r="E7" s="7">
        <v>15</v>
      </c>
      <c r="G7" s="3">
        <v>2</v>
      </c>
      <c r="H7" s="12"/>
      <c r="I7" s="12"/>
      <c r="J7" s="12"/>
      <c r="K7" s="12"/>
      <c r="L7" s="12"/>
      <c r="R7" s="20">
        <f ca="1" t="shared" si="0"/>
        <v>3</v>
      </c>
      <c r="S7" s="21">
        <f ca="1" t="shared" si="0"/>
        <v>1</v>
      </c>
      <c r="T7" s="21">
        <f ca="1" t="shared" si="0"/>
        <v>1</v>
      </c>
      <c r="U7" s="21">
        <f ca="1" t="shared" si="0"/>
        <v>7</v>
      </c>
      <c r="V7" s="21"/>
      <c r="W7" s="21"/>
      <c r="X7" s="21">
        <f ca="1" t="shared" si="1"/>
        <v>14</v>
      </c>
      <c r="Y7" s="21">
        <f ca="1" t="shared" si="1"/>
        <v>13</v>
      </c>
      <c r="Z7" s="21">
        <f ca="1" t="shared" si="1"/>
        <v>11</v>
      </c>
      <c r="AA7" s="23">
        <f ca="1" t="shared" si="1"/>
        <v>9</v>
      </c>
    </row>
    <row r="8" spans="2:27" ht="12.75">
      <c r="B8" s="6">
        <v>6</v>
      </c>
      <c r="C8" s="3">
        <v>8</v>
      </c>
      <c r="D8" s="3">
        <v>1</v>
      </c>
      <c r="E8" s="7">
        <v>8</v>
      </c>
      <c r="G8" s="3">
        <v>3</v>
      </c>
      <c r="H8" s="12"/>
      <c r="I8" s="12"/>
      <c r="J8" s="12"/>
      <c r="K8" s="12"/>
      <c r="L8" s="12"/>
      <c r="R8" s="20">
        <f ca="1" t="shared" si="0"/>
        <v>12</v>
      </c>
      <c r="S8" s="21">
        <f ca="1" t="shared" si="0"/>
        <v>9</v>
      </c>
      <c r="T8" s="21">
        <f ca="1" t="shared" si="0"/>
        <v>15</v>
      </c>
      <c r="U8" s="21">
        <f ca="1" t="shared" si="0"/>
        <v>1</v>
      </c>
      <c r="V8" s="21"/>
      <c r="W8" s="21"/>
      <c r="X8" s="21">
        <f ca="1" t="shared" si="1"/>
        <v>7</v>
      </c>
      <c r="Y8" s="21">
        <f ca="1" t="shared" si="1"/>
        <v>10</v>
      </c>
      <c r="Z8" s="21">
        <f ca="1" t="shared" si="1"/>
        <v>14</v>
      </c>
      <c r="AA8" s="23">
        <f ca="1" t="shared" si="1"/>
        <v>13</v>
      </c>
    </row>
    <row r="9" spans="2:27" ht="12.75">
      <c r="B9" s="6">
        <v>7</v>
      </c>
      <c r="C9" s="3">
        <v>7</v>
      </c>
      <c r="D9" s="3">
        <v>3</v>
      </c>
      <c r="E9" s="7">
        <v>17</v>
      </c>
      <c r="G9" s="3">
        <v>4</v>
      </c>
      <c r="H9" s="12"/>
      <c r="I9" s="12"/>
      <c r="J9" s="12"/>
      <c r="K9" s="12"/>
      <c r="L9" s="12"/>
      <c r="R9" s="20">
        <f ca="1" t="shared" si="0"/>
        <v>9</v>
      </c>
      <c r="S9" s="21">
        <f ca="1" t="shared" si="0"/>
        <v>10</v>
      </c>
      <c r="T9" s="21">
        <f ca="1" t="shared" si="0"/>
        <v>10</v>
      </c>
      <c r="U9" s="21">
        <f ca="1" t="shared" si="0"/>
        <v>2</v>
      </c>
      <c r="V9" s="21"/>
      <c r="W9" s="21"/>
      <c r="X9" s="21">
        <f ca="1" t="shared" si="1"/>
        <v>6</v>
      </c>
      <c r="Y9" s="21">
        <f ca="1" t="shared" si="1"/>
        <v>13</v>
      </c>
      <c r="Z9" s="21">
        <f ca="1" t="shared" si="1"/>
        <v>7</v>
      </c>
      <c r="AA9" s="23">
        <f ca="1" t="shared" si="1"/>
        <v>4</v>
      </c>
    </row>
    <row r="10" spans="2:27" ht="12.75">
      <c r="B10" s="6">
        <v>4</v>
      </c>
      <c r="C10" s="3">
        <v>0</v>
      </c>
      <c r="D10" s="3">
        <v>3</v>
      </c>
      <c r="E10" s="7">
        <v>7</v>
      </c>
      <c r="G10" s="3">
        <v>5</v>
      </c>
      <c r="H10" s="12"/>
      <c r="I10" s="12"/>
      <c r="J10" s="12"/>
      <c r="K10" s="12"/>
      <c r="L10" s="12"/>
      <c r="R10" s="20">
        <f ca="1" t="shared" si="0"/>
        <v>13</v>
      </c>
      <c r="S10" s="21">
        <f ca="1" t="shared" si="0"/>
        <v>5</v>
      </c>
      <c r="T10" s="21">
        <f ca="1" t="shared" si="0"/>
        <v>7</v>
      </c>
      <c r="U10" s="21">
        <f ca="1" t="shared" si="0"/>
        <v>13</v>
      </c>
      <c r="V10" s="21"/>
      <c r="W10" s="21"/>
      <c r="X10" s="21">
        <f ca="1" t="shared" si="1"/>
        <v>15</v>
      </c>
      <c r="Y10" s="21">
        <f ca="1" t="shared" si="1"/>
        <v>11</v>
      </c>
      <c r="Z10" s="21">
        <f ca="1" t="shared" si="1"/>
        <v>11</v>
      </c>
      <c r="AA10" s="23">
        <f ca="1" t="shared" si="1"/>
        <v>7</v>
      </c>
    </row>
    <row r="11" spans="2:27" ht="12.75">
      <c r="B11" s="6">
        <v>17</v>
      </c>
      <c r="C11" s="3">
        <v>20</v>
      </c>
      <c r="D11" s="3">
        <v>5</v>
      </c>
      <c r="E11" s="7">
        <v>16</v>
      </c>
      <c r="G11" s="3">
        <v>6</v>
      </c>
      <c r="H11" s="12"/>
      <c r="I11" s="12"/>
      <c r="J11" s="12"/>
      <c r="K11" s="12"/>
      <c r="L11" s="12"/>
      <c r="R11" s="20">
        <f ca="1" t="shared" si="0"/>
        <v>10</v>
      </c>
      <c r="S11" s="21">
        <f ca="1" t="shared" si="0"/>
        <v>17</v>
      </c>
      <c r="T11" s="21">
        <f ca="1" t="shared" si="0"/>
        <v>14</v>
      </c>
      <c r="U11" s="21">
        <f ca="1" t="shared" si="0"/>
        <v>19</v>
      </c>
      <c r="V11" s="21"/>
      <c r="W11" s="21"/>
      <c r="X11" s="21">
        <f ca="1" t="shared" si="1"/>
        <v>11</v>
      </c>
      <c r="Y11" s="21">
        <f ca="1" t="shared" si="1"/>
        <v>13</v>
      </c>
      <c r="Z11" s="21">
        <f ca="1" t="shared" si="1"/>
        <v>14</v>
      </c>
      <c r="AA11" s="23">
        <f ca="1" t="shared" si="1"/>
        <v>9</v>
      </c>
    </row>
    <row r="12" spans="2:27" ht="12.75">
      <c r="B12" s="6">
        <v>11</v>
      </c>
      <c r="C12" s="3">
        <v>11</v>
      </c>
      <c r="D12" s="3">
        <v>2</v>
      </c>
      <c r="E12" s="7">
        <v>17</v>
      </c>
      <c r="G12" s="3">
        <v>7</v>
      </c>
      <c r="H12" s="12"/>
      <c r="I12" s="12"/>
      <c r="J12" s="12"/>
      <c r="K12" s="12"/>
      <c r="L12" s="12"/>
      <c r="R12" s="20">
        <f ca="1" t="shared" si="0"/>
        <v>17</v>
      </c>
      <c r="S12" s="21">
        <f ca="1" t="shared" si="0"/>
        <v>20</v>
      </c>
      <c r="T12" s="21">
        <f ca="1" t="shared" si="0"/>
        <v>5</v>
      </c>
      <c r="U12" s="21">
        <f ca="1" t="shared" si="0"/>
        <v>17</v>
      </c>
      <c r="V12" s="21"/>
      <c r="W12" s="21"/>
      <c r="X12" s="21">
        <f ca="1" t="shared" si="1"/>
        <v>8</v>
      </c>
      <c r="Y12" s="21">
        <f ca="1" t="shared" si="1"/>
        <v>7</v>
      </c>
      <c r="Z12" s="21">
        <f ca="1" t="shared" si="1"/>
        <v>10</v>
      </c>
      <c r="AA12" s="23">
        <f ca="1" t="shared" si="1"/>
        <v>8</v>
      </c>
    </row>
    <row r="13" spans="2:27" ht="12.75">
      <c r="B13" s="6">
        <v>6</v>
      </c>
      <c r="C13" s="3">
        <v>18</v>
      </c>
      <c r="D13" s="3">
        <v>17</v>
      </c>
      <c r="E13" s="7">
        <v>19</v>
      </c>
      <c r="G13" s="3">
        <v>8</v>
      </c>
      <c r="H13" s="12"/>
      <c r="I13" s="12"/>
      <c r="J13" s="12"/>
      <c r="K13" s="12"/>
      <c r="L13" s="12"/>
      <c r="R13" s="20">
        <f ca="1" t="shared" si="0"/>
        <v>20</v>
      </c>
      <c r="S13" s="21">
        <f ca="1" t="shared" si="0"/>
        <v>16</v>
      </c>
      <c r="T13" s="21">
        <f ca="1" t="shared" si="0"/>
        <v>3</v>
      </c>
      <c r="U13" s="21">
        <f ca="1" t="shared" si="0"/>
        <v>1</v>
      </c>
      <c r="V13" s="21"/>
      <c r="W13" s="21"/>
      <c r="X13" s="21">
        <f ca="1" t="shared" si="1"/>
        <v>5</v>
      </c>
      <c r="Y13" s="21">
        <f ca="1" t="shared" si="1"/>
        <v>10</v>
      </c>
      <c r="Z13" s="21">
        <f ca="1" t="shared" si="1"/>
        <v>8</v>
      </c>
      <c r="AA13" s="23">
        <f ca="1" t="shared" si="1"/>
        <v>12</v>
      </c>
    </row>
    <row r="14" spans="2:27" ht="12.75">
      <c r="B14" s="6">
        <v>9</v>
      </c>
      <c r="C14" s="3">
        <v>10</v>
      </c>
      <c r="D14" s="3">
        <v>11</v>
      </c>
      <c r="E14" s="7">
        <v>10</v>
      </c>
      <c r="G14" s="3">
        <v>9</v>
      </c>
      <c r="H14" s="12"/>
      <c r="I14" s="12"/>
      <c r="J14" s="12"/>
      <c r="K14" s="12"/>
      <c r="L14" s="12"/>
      <c r="R14" s="20">
        <f ca="1" t="shared" si="0"/>
        <v>9</v>
      </c>
      <c r="S14" s="21">
        <f ca="1" t="shared" si="0"/>
        <v>14</v>
      </c>
      <c r="T14" s="21">
        <f ca="1" t="shared" si="0"/>
        <v>4</v>
      </c>
      <c r="U14" s="21">
        <f ca="1" t="shared" si="0"/>
        <v>13</v>
      </c>
      <c r="V14" s="21"/>
      <c r="W14" s="21"/>
      <c r="X14" s="21">
        <f ca="1" t="shared" si="1"/>
        <v>8</v>
      </c>
      <c r="Y14" s="21">
        <f ca="1" t="shared" si="1"/>
        <v>7</v>
      </c>
      <c r="Z14" s="21">
        <f ca="1" t="shared" si="1"/>
        <v>14</v>
      </c>
      <c r="AA14" s="23">
        <f ca="1" t="shared" si="1"/>
        <v>5</v>
      </c>
    </row>
    <row r="15" spans="2:27" ht="12.75">
      <c r="B15" s="6">
        <v>18</v>
      </c>
      <c r="C15" s="3">
        <v>12</v>
      </c>
      <c r="D15" s="3">
        <v>10</v>
      </c>
      <c r="E15" s="7">
        <v>11</v>
      </c>
      <c r="G15" s="3">
        <v>10</v>
      </c>
      <c r="H15" s="12"/>
      <c r="I15" s="12"/>
      <c r="J15" s="12"/>
      <c r="K15" s="12"/>
      <c r="L15" s="12"/>
      <c r="R15" s="20">
        <f ca="1" t="shared" si="0"/>
        <v>15</v>
      </c>
      <c r="S15" s="21">
        <f ca="1" t="shared" si="0"/>
        <v>18</v>
      </c>
      <c r="T15" s="21">
        <f ca="1" t="shared" si="0"/>
        <v>10</v>
      </c>
      <c r="U15" s="21">
        <f ca="1" t="shared" si="0"/>
        <v>8</v>
      </c>
      <c r="V15" s="21"/>
      <c r="W15" s="21"/>
      <c r="X15" s="21">
        <f ca="1" t="shared" si="1"/>
        <v>11</v>
      </c>
      <c r="Y15" s="21">
        <f ca="1" t="shared" si="1"/>
        <v>5</v>
      </c>
      <c r="Z15" s="21">
        <f ca="1" t="shared" si="1"/>
        <v>8</v>
      </c>
      <c r="AA15" s="23">
        <f ca="1" t="shared" si="1"/>
        <v>6</v>
      </c>
    </row>
    <row r="16" spans="2:27" ht="12.75">
      <c r="B16" s="6">
        <v>6</v>
      </c>
      <c r="C16" s="3">
        <v>15</v>
      </c>
      <c r="D16" s="3">
        <v>9</v>
      </c>
      <c r="E16" s="7">
        <v>7</v>
      </c>
      <c r="G16" s="3">
        <v>11</v>
      </c>
      <c r="H16" s="12"/>
      <c r="I16" s="12"/>
      <c r="J16" s="12"/>
      <c r="K16" s="12"/>
      <c r="L16" s="12"/>
      <c r="R16" s="20">
        <f ca="1" t="shared" si="0"/>
        <v>10</v>
      </c>
      <c r="S16" s="21">
        <f ca="1" t="shared" si="0"/>
        <v>16</v>
      </c>
      <c r="T16" s="21">
        <f ca="1" t="shared" si="0"/>
        <v>14</v>
      </c>
      <c r="U16" s="21">
        <f ca="1" t="shared" si="0"/>
        <v>11</v>
      </c>
      <c r="V16" s="21"/>
      <c r="W16" s="21"/>
      <c r="X16" s="21">
        <f ca="1" t="shared" si="1"/>
        <v>9</v>
      </c>
      <c r="Y16" s="21">
        <f ca="1" t="shared" si="1"/>
        <v>5</v>
      </c>
      <c r="Z16" s="21">
        <f ca="1" t="shared" si="1"/>
        <v>7</v>
      </c>
      <c r="AA16" s="23">
        <f ca="1" t="shared" si="1"/>
        <v>11</v>
      </c>
    </row>
    <row r="17" spans="2:27" ht="12.75">
      <c r="B17" s="6">
        <v>5</v>
      </c>
      <c r="C17" s="3">
        <v>10</v>
      </c>
      <c r="D17" s="3">
        <v>1</v>
      </c>
      <c r="E17" s="7">
        <v>12</v>
      </c>
      <c r="G17" s="3">
        <v>12</v>
      </c>
      <c r="H17" s="12"/>
      <c r="I17" s="12"/>
      <c r="J17" s="12"/>
      <c r="K17" s="12"/>
      <c r="L17" s="12"/>
      <c r="R17" s="20">
        <f ca="1" t="shared" si="0"/>
        <v>11</v>
      </c>
      <c r="S17" s="21">
        <f ca="1" t="shared" si="0"/>
        <v>0</v>
      </c>
      <c r="T17" s="21">
        <f ca="1" t="shared" si="0"/>
        <v>14</v>
      </c>
      <c r="U17" s="21">
        <f ca="1" t="shared" si="0"/>
        <v>13</v>
      </c>
      <c r="V17" s="21"/>
      <c r="W17" s="21"/>
      <c r="X17" s="21">
        <f ca="1" t="shared" si="1"/>
        <v>8</v>
      </c>
      <c r="Y17" s="21">
        <f ca="1" t="shared" si="1"/>
        <v>8</v>
      </c>
      <c r="Z17" s="21">
        <f ca="1" t="shared" si="1"/>
        <v>8</v>
      </c>
      <c r="AA17" s="23">
        <f ca="1" t="shared" si="1"/>
        <v>13</v>
      </c>
    </row>
    <row r="18" spans="2:27" ht="12.75">
      <c r="B18" s="6">
        <v>13</v>
      </c>
      <c r="C18" s="3">
        <v>0</v>
      </c>
      <c r="D18" s="3">
        <v>2</v>
      </c>
      <c r="E18" s="7">
        <v>18</v>
      </c>
      <c r="G18" s="3">
        <v>13</v>
      </c>
      <c r="H18" s="12"/>
      <c r="I18" s="12"/>
      <c r="J18" s="12"/>
      <c r="K18" s="12"/>
      <c r="L18" s="12"/>
      <c r="R18" s="20">
        <f ca="1" t="shared" si="0"/>
        <v>5</v>
      </c>
      <c r="S18" s="21">
        <f ca="1" t="shared" si="0"/>
        <v>11</v>
      </c>
      <c r="T18" s="21">
        <f ca="1" t="shared" si="0"/>
        <v>19</v>
      </c>
      <c r="U18" s="21">
        <f ca="1" t="shared" si="0"/>
        <v>13</v>
      </c>
      <c r="V18" s="21"/>
      <c r="W18" s="21"/>
      <c r="X18" s="21">
        <f ca="1" t="shared" si="1"/>
        <v>9</v>
      </c>
      <c r="Y18" s="21">
        <f ca="1" t="shared" si="1"/>
        <v>5</v>
      </c>
      <c r="Z18" s="21">
        <f ca="1" t="shared" si="1"/>
        <v>11</v>
      </c>
      <c r="AA18" s="23">
        <f ca="1" t="shared" si="1"/>
        <v>7</v>
      </c>
    </row>
    <row r="19" spans="2:27" ht="12.75">
      <c r="B19" s="6">
        <v>16</v>
      </c>
      <c r="C19" s="3">
        <v>12</v>
      </c>
      <c r="D19" s="3">
        <v>2</v>
      </c>
      <c r="E19" s="7">
        <v>14</v>
      </c>
      <c r="G19" s="3">
        <v>14</v>
      </c>
      <c r="H19" s="12"/>
      <c r="I19" s="12"/>
      <c r="J19" s="12"/>
      <c r="K19" s="12"/>
      <c r="L19" s="12"/>
      <c r="R19" s="20">
        <f ca="1" t="shared" si="0"/>
        <v>2</v>
      </c>
      <c r="S19" s="21">
        <f ca="1" t="shared" si="0"/>
        <v>20</v>
      </c>
      <c r="T19" s="21">
        <f ca="1" t="shared" si="0"/>
        <v>0</v>
      </c>
      <c r="U19" s="21">
        <f ca="1" t="shared" si="0"/>
        <v>6</v>
      </c>
      <c r="V19" s="21"/>
      <c r="W19" s="21"/>
      <c r="X19" s="21">
        <f ca="1" t="shared" si="1"/>
        <v>9</v>
      </c>
      <c r="Y19" s="21">
        <f ca="1" t="shared" si="1"/>
        <v>7</v>
      </c>
      <c r="Z19" s="21">
        <f ca="1" t="shared" si="1"/>
        <v>7</v>
      </c>
      <c r="AA19" s="23">
        <f ca="1" t="shared" si="1"/>
        <v>11</v>
      </c>
    </row>
    <row r="20" spans="2:27" ht="12.75">
      <c r="B20" s="6">
        <v>9</v>
      </c>
      <c r="C20" s="3">
        <v>15</v>
      </c>
      <c r="D20" s="3">
        <v>11</v>
      </c>
      <c r="E20" s="7">
        <v>19</v>
      </c>
      <c r="G20" s="3">
        <v>15</v>
      </c>
      <c r="H20" s="12"/>
      <c r="I20" s="12"/>
      <c r="J20" s="12"/>
      <c r="K20" s="12"/>
      <c r="L20" s="12"/>
      <c r="R20" s="20">
        <f ca="1" t="shared" si="0"/>
        <v>3</v>
      </c>
      <c r="S20" s="21">
        <f ca="1" t="shared" si="0"/>
        <v>5</v>
      </c>
      <c r="T20" s="21">
        <f ca="1" t="shared" si="0"/>
        <v>11</v>
      </c>
      <c r="U20" s="21">
        <f ca="1" t="shared" si="0"/>
        <v>1</v>
      </c>
      <c r="V20" s="21"/>
      <c r="W20" s="21"/>
      <c r="X20" s="21">
        <f ca="1" t="shared" si="1"/>
        <v>7</v>
      </c>
      <c r="Y20" s="21">
        <f ca="1" t="shared" si="1"/>
        <v>9</v>
      </c>
      <c r="Z20" s="21">
        <f ca="1" t="shared" si="1"/>
        <v>10</v>
      </c>
      <c r="AA20" s="23">
        <f ca="1" t="shared" si="1"/>
        <v>12</v>
      </c>
    </row>
    <row r="21" spans="2:27" ht="12.75">
      <c r="B21" s="6">
        <v>16</v>
      </c>
      <c r="C21" s="3">
        <v>5</v>
      </c>
      <c r="D21" s="3">
        <v>7</v>
      </c>
      <c r="E21" s="7">
        <v>7</v>
      </c>
      <c r="G21" s="3">
        <v>16</v>
      </c>
      <c r="H21" s="12"/>
      <c r="I21" s="12"/>
      <c r="J21" s="12"/>
      <c r="K21" s="12"/>
      <c r="L21" s="12"/>
      <c r="R21" s="20">
        <f ca="1" t="shared" si="0"/>
        <v>11</v>
      </c>
      <c r="S21" s="21">
        <f ca="1" t="shared" si="0"/>
        <v>9</v>
      </c>
      <c r="T21" s="21">
        <f ca="1" t="shared" si="0"/>
        <v>19</v>
      </c>
      <c r="U21" s="21">
        <f ca="1" t="shared" si="0"/>
        <v>8</v>
      </c>
      <c r="V21" s="21"/>
      <c r="W21" s="21"/>
      <c r="X21" s="21">
        <f ca="1" t="shared" si="1"/>
        <v>16</v>
      </c>
      <c r="Y21" s="21">
        <f ca="1" t="shared" si="1"/>
        <v>6</v>
      </c>
      <c r="Z21" s="21">
        <f ca="1" t="shared" si="1"/>
        <v>8</v>
      </c>
      <c r="AA21" s="23">
        <f ca="1" t="shared" si="1"/>
        <v>13</v>
      </c>
    </row>
    <row r="22" spans="2:27" ht="12.75">
      <c r="B22" s="6">
        <v>2</v>
      </c>
      <c r="C22" s="3">
        <v>11</v>
      </c>
      <c r="D22" s="3">
        <v>10</v>
      </c>
      <c r="E22" s="7">
        <v>4</v>
      </c>
      <c r="G22" s="3">
        <v>17</v>
      </c>
      <c r="H22" s="12"/>
      <c r="I22" s="12"/>
      <c r="J22" s="12"/>
      <c r="K22" s="12"/>
      <c r="L22" s="12"/>
      <c r="R22" s="20">
        <f ca="1" t="shared" si="0"/>
        <v>9</v>
      </c>
      <c r="S22" s="21">
        <f ca="1" t="shared" si="0"/>
        <v>13</v>
      </c>
      <c r="T22" s="21">
        <f ca="1" t="shared" si="0"/>
        <v>6</v>
      </c>
      <c r="U22" s="21">
        <f ca="1" t="shared" si="0"/>
        <v>6</v>
      </c>
      <c r="V22" s="21"/>
      <c r="W22" s="21"/>
      <c r="X22" s="21">
        <f ca="1" t="shared" si="1"/>
        <v>6</v>
      </c>
      <c r="Y22" s="21">
        <f ca="1" t="shared" si="1"/>
        <v>14</v>
      </c>
      <c r="Z22" s="21">
        <f ca="1" t="shared" si="1"/>
        <v>7</v>
      </c>
      <c r="AA22" s="23">
        <f ca="1" t="shared" si="1"/>
        <v>10</v>
      </c>
    </row>
    <row r="23" spans="2:27" ht="12.75">
      <c r="B23" s="6">
        <v>14</v>
      </c>
      <c r="C23" s="3">
        <v>1</v>
      </c>
      <c r="D23" s="3">
        <v>2</v>
      </c>
      <c r="E23" s="7">
        <v>0</v>
      </c>
      <c r="G23" s="3">
        <v>18</v>
      </c>
      <c r="H23" s="12"/>
      <c r="I23" s="12"/>
      <c r="J23" s="12"/>
      <c r="K23" s="12"/>
      <c r="L23" s="12"/>
      <c r="R23" s="20">
        <f ca="1" t="shared" si="0"/>
        <v>11</v>
      </c>
      <c r="S23" s="21">
        <f ca="1" t="shared" si="0"/>
        <v>18</v>
      </c>
      <c r="T23" s="21">
        <f ca="1" t="shared" si="0"/>
        <v>0</v>
      </c>
      <c r="U23" s="21">
        <f ca="1" t="shared" si="0"/>
        <v>14</v>
      </c>
      <c r="V23" s="21"/>
      <c r="W23" s="21"/>
      <c r="X23" s="21">
        <f ca="1" t="shared" si="1"/>
        <v>6</v>
      </c>
      <c r="Y23" s="21">
        <f ca="1" t="shared" si="1"/>
        <v>11</v>
      </c>
      <c r="Z23" s="21">
        <f ca="1" t="shared" si="1"/>
        <v>10</v>
      </c>
      <c r="AA23" s="23">
        <f ca="1" t="shared" si="1"/>
        <v>8</v>
      </c>
    </row>
    <row r="24" spans="2:27" ht="12.75">
      <c r="B24" s="6">
        <v>9</v>
      </c>
      <c r="C24" s="3">
        <v>4</v>
      </c>
      <c r="D24" s="3">
        <v>5</v>
      </c>
      <c r="E24" s="7">
        <v>3</v>
      </c>
      <c r="G24" s="3">
        <v>19</v>
      </c>
      <c r="H24" s="12"/>
      <c r="I24" s="12"/>
      <c r="J24" s="12"/>
      <c r="K24" s="12"/>
      <c r="L24" s="12"/>
      <c r="R24" s="20">
        <f ca="1" t="shared" si="0"/>
        <v>4</v>
      </c>
      <c r="S24" s="21">
        <f ca="1" t="shared" si="0"/>
        <v>0</v>
      </c>
      <c r="T24" s="21">
        <f ca="1" t="shared" si="0"/>
        <v>16</v>
      </c>
      <c r="U24" s="21">
        <f ca="1" t="shared" si="0"/>
        <v>11</v>
      </c>
      <c r="V24" s="21"/>
      <c r="W24" s="21"/>
      <c r="X24" s="21">
        <f ca="1" t="shared" si="1"/>
        <v>8</v>
      </c>
      <c r="Y24" s="21">
        <f ca="1" t="shared" si="1"/>
        <v>9</v>
      </c>
      <c r="Z24" s="21">
        <f ca="1" t="shared" si="1"/>
        <v>9</v>
      </c>
      <c r="AA24" s="23">
        <f ca="1" t="shared" si="1"/>
        <v>10</v>
      </c>
    </row>
    <row r="25" spans="2:27" ht="12.75">
      <c r="B25" s="6">
        <v>2</v>
      </c>
      <c r="C25" s="3">
        <v>15</v>
      </c>
      <c r="D25" s="3">
        <v>1</v>
      </c>
      <c r="E25" s="7">
        <v>19</v>
      </c>
      <c r="G25" s="3">
        <v>20</v>
      </c>
      <c r="H25" s="12"/>
      <c r="I25" s="12"/>
      <c r="J25" s="12"/>
      <c r="K25" s="12"/>
      <c r="L25" s="12"/>
      <c r="R25" s="20">
        <f ca="1" t="shared" si="0"/>
        <v>18</v>
      </c>
      <c r="S25" s="21">
        <f ca="1" t="shared" si="0"/>
        <v>2</v>
      </c>
      <c r="T25" s="21">
        <f ca="1" t="shared" si="0"/>
        <v>2</v>
      </c>
      <c r="U25" s="21">
        <f ca="1" t="shared" si="0"/>
        <v>9</v>
      </c>
      <c r="V25" s="21"/>
      <c r="W25" s="21"/>
      <c r="X25" s="21">
        <f ca="1" t="shared" si="1"/>
        <v>12</v>
      </c>
      <c r="Y25" s="21">
        <f ca="1" t="shared" si="1"/>
        <v>9</v>
      </c>
      <c r="Z25" s="21">
        <f ca="1" t="shared" si="1"/>
        <v>11</v>
      </c>
      <c r="AA25" s="23">
        <f ca="1" t="shared" si="1"/>
        <v>7</v>
      </c>
    </row>
    <row r="26" spans="2:27" ht="12.75">
      <c r="B26" s="6">
        <v>8</v>
      </c>
      <c r="C26" s="3">
        <v>3</v>
      </c>
      <c r="D26" s="3">
        <v>11</v>
      </c>
      <c r="E26" s="7">
        <v>7</v>
      </c>
      <c r="R26" s="20">
        <f ca="1" t="shared" si="0"/>
        <v>13</v>
      </c>
      <c r="S26" s="21">
        <f ca="1" t="shared" si="0"/>
        <v>17</v>
      </c>
      <c r="T26" s="21">
        <f ca="1" t="shared" si="0"/>
        <v>17</v>
      </c>
      <c r="U26" s="21">
        <f ca="1" t="shared" si="0"/>
        <v>10</v>
      </c>
      <c r="V26" s="21"/>
      <c r="W26" s="21"/>
      <c r="X26" s="21">
        <f ca="1" t="shared" si="1"/>
        <v>11</v>
      </c>
      <c r="Y26" s="21">
        <f ca="1" t="shared" si="1"/>
        <v>16</v>
      </c>
      <c r="Z26" s="21">
        <f ca="1" t="shared" si="1"/>
        <v>9</v>
      </c>
      <c r="AA26" s="23">
        <f ca="1" t="shared" si="1"/>
        <v>11</v>
      </c>
    </row>
    <row r="27" spans="2:27" ht="12.75">
      <c r="B27" s="6">
        <v>19</v>
      </c>
      <c r="C27" s="3">
        <v>18</v>
      </c>
      <c r="D27" s="3">
        <v>13</v>
      </c>
      <c r="E27" s="7">
        <v>13</v>
      </c>
      <c r="G27" s="1" t="s">
        <v>6</v>
      </c>
      <c r="H27" s="12"/>
      <c r="I27" s="12"/>
      <c r="L27" s="12"/>
      <c r="R27" s="20">
        <f ca="1" t="shared" si="0"/>
        <v>8</v>
      </c>
      <c r="S27" s="21">
        <f ca="1" t="shared" si="0"/>
        <v>9</v>
      </c>
      <c r="T27" s="21">
        <f ca="1" t="shared" si="0"/>
        <v>19</v>
      </c>
      <c r="U27" s="21">
        <f ca="1" t="shared" si="0"/>
        <v>6</v>
      </c>
      <c r="V27" s="21"/>
      <c r="W27" s="21"/>
      <c r="X27" s="21">
        <f ca="1" t="shared" si="1"/>
        <v>9</v>
      </c>
      <c r="Y27" s="21">
        <f ca="1" t="shared" si="1"/>
        <v>11</v>
      </c>
      <c r="Z27" s="21">
        <f ca="1" t="shared" si="1"/>
        <v>12</v>
      </c>
      <c r="AA27" s="23">
        <f ca="1" t="shared" si="1"/>
        <v>12</v>
      </c>
    </row>
    <row r="28" spans="2:27" ht="12.75">
      <c r="B28" s="6">
        <v>9</v>
      </c>
      <c r="C28" s="3">
        <v>13</v>
      </c>
      <c r="D28" s="3">
        <v>2</v>
      </c>
      <c r="E28" s="7">
        <v>6</v>
      </c>
      <c r="G28" s="1" t="s">
        <v>7</v>
      </c>
      <c r="I28" s="12"/>
      <c r="R28" s="20">
        <f ca="1" t="shared" si="0"/>
        <v>8</v>
      </c>
      <c r="S28" s="21">
        <f ca="1" t="shared" si="0"/>
        <v>4</v>
      </c>
      <c r="T28" s="21">
        <f ca="1" t="shared" si="0"/>
        <v>0</v>
      </c>
      <c r="U28" s="21">
        <f ca="1" t="shared" si="0"/>
        <v>2</v>
      </c>
      <c r="V28" s="21"/>
      <c r="W28" s="21"/>
      <c r="X28" s="21">
        <f ca="1" t="shared" si="1"/>
        <v>7</v>
      </c>
      <c r="Y28" s="21">
        <f ca="1" t="shared" si="1"/>
        <v>6</v>
      </c>
      <c r="Z28" s="21">
        <f ca="1" t="shared" si="1"/>
        <v>11</v>
      </c>
      <c r="AA28" s="23">
        <f ca="1" t="shared" si="1"/>
        <v>12</v>
      </c>
    </row>
    <row r="29" spans="2:27" ht="13.5" thickBot="1">
      <c r="B29" s="8">
        <v>17</v>
      </c>
      <c r="C29" s="15">
        <v>10</v>
      </c>
      <c r="D29" s="15">
        <v>7</v>
      </c>
      <c r="E29" s="9">
        <v>20</v>
      </c>
      <c r="G29" s="1" t="s">
        <v>8</v>
      </c>
      <c r="L29" s="12"/>
      <c r="R29" s="24">
        <f ca="1" t="shared" si="0"/>
        <v>9</v>
      </c>
      <c r="S29" s="25">
        <f ca="1" t="shared" si="0"/>
        <v>20</v>
      </c>
      <c r="T29" s="25">
        <f ca="1" t="shared" si="0"/>
        <v>1</v>
      </c>
      <c r="U29" s="25">
        <f ca="1" t="shared" si="0"/>
        <v>9</v>
      </c>
      <c r="V29" s="25"/>
      <c r="W29" s="25"/>
      <c r="X29" s="25">
        <f ca="1" t="shared" si="1"/>
        <v>8</v>
      </c>
      <c r="Y29" s="25">
        <f ca="1" t="shared" si="1"/>
        <v>11</v>
      </c>
      <c r="Z29" s="25">
        <f ca="1" t="shared" si="1"/>
        <v>5</v>
      </c>
      <c r="AA29" s="26">
        <f ca="1" t="shared" si="1"/>
        <v>11</v>
      </c>
    </row>
    <row r="30" spans="7:12" ht="12.75">
      <c r="G30" s="1" t="s">
        <v>9</v>
      </c>
      <c r="L30" s="12"/>
    </row>
    <row r="32" spans="9:12" ht="12.75">
      <c r="I32" s="27" t="s">
        <v>10</v>
      </c>
      <c r="J32" s="27"/>
      <c r="K32" s="27"/>
      <c r="L32" s="12"/>
    </row>
    <row r="33" spans="9:12" ht="12.75">
      <c r="I33" s="27" t="s">
        <v>11</v>
      </c>
      <c r="J33" s="27"/>
      <c r="K33" s="27"/>
      <c r="L33" s="12"/>
    </row>
    <row r="34" spans="9:12" ht="12.75">
      <c r="I34" s="27" t="s">
        <v>12</v>
      </c>
      <c r="J34" s="27"/>
      <c r="K34" s="27"/>
      <c r="L34" s="12"/>
    </row>
  </sheetData>
  <mergeCells count="4">
    <mergeCell ref="I32:K32"/>
    <mergeCell ref="I33:K33"/>
    <mergeCell ref="I34:K34"/>
    <mergeCell ref="R1:AA1"/>
  </mergeCells>
  <printOptions/>
  <pageMargins left="0.75" right="0.75" top="1" bottom="1" header="0.4921259845" footer="0.492125984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Feuil1"/>
  <dimension ref="B1:V33"/>
  <sheetViews>
    <sheetView tabSelected="1" workbookViewId="0" topLeftCell="A1">
      <selection activeCell="I27" sqref="I27"/>
    </sheetView>
  </sheetViews>
  <sheetFormatPr defaultColWidth="11.421875" defaultRowHeight="12.75"/>
  <cols>
    <col min="1" max="1" width="3.28125" style="0" customWidth="1"/>
    <col min="2" max="5" width="4.7109375" style="1" customWidth="1"/>
    <col min="6" max="6" width="3.7109375" style="0" customWidth="1"/>
    <col min="7" max="7" width="6.7109375" style="1" customWidth="1"/>
    <col min="8" max="8" width="6.57421875" style="1" customWidth="1"/>
    <col min="9" max="9" width="7.421875" style="1" customWidth="1"/>
    <col min="10" max="10" width="7.57421875" style="1" customWidth="1"/>
    <col min="11" max="11" width="9.7109375" style="1" customWidth="1"/>
    <col min="12" max="12" width="10.57421875" style="1" customWidth="1"/>
    <col min="18" max="19" width="6.7109375" style="0" customWidth="1"/>
    <col min="23" max="24" width="6.7109375" style="0" customWidth="1"/>
  </cols>
  <sheetData>
    <row r="1" ht="12.75">
      <c r="V1" s="10"/>
    </row>
    <row r="2" spans="7:22" ht="12.75">
      <c r="G2" s="13" t="s">
        <v>0</v>
      </c>
      <c r="H2" s="13" t="s">
        <v>1</v>
      </c>
      <c r="I2" s="13" t="s">
        <v>2</v>
      </c>
      <c r="J2" s="13" t="s">
        <v>3</v>
      </c>
      <c r="K2" s="13" t="s">
        <v>4</v>
      </c>
      <c r="L2" s="13" t="s">
        <v>5</v>
      </c>
      <c r="V2" s="10"/>
    </row>
    <row r="3" ht="13.5" thickBot="1"/>
    <row r="4" spans="2:12" ht="12.75">
      <c r="B4" s="4">
        <f>Exercice!B5</f>
        <v>20</v>
      </c>
      <c r="C4" s="14">
        <f>Exercice!C5</f>
        <v>0</v>
      </c>
      <c r="D4" s="14">
        <f>Exercice!D5</f>
        <v>5</v>
      </c>
      <c r="E4" s="5">
        <f>Exercice!E5</f>
        <v>10</v>
      </c>
      <c r="G4" s="13">
        <v>0</v>
      </c>
      <c r="H4" s="12">
        <f>COUNTIF(plage,G4)</f>
        <v>5</v>
      </c>
      <c r="I4" s="12">
        <f>H4*G4</f>
        <v>0</v>
      </c>
      <c r="J4" s="12">
        <f>G4-moy</f>
        <v>-9.56</v>
      </c>
      <c r="K4" s="12">
        <f>J4^2</f>
        <v>91.3936</v>
      </c>
      <c r="L4" s="12">
        <f>K4*H4</f>
        <v>456.968</v>
      </c>
    </row>
    <row r="5" spans="2:12" ht="12.75">
      <c r="B5" s="6">
        <f>Exercice!B6</f>
        <v>15</v>
      </c>
      <c r="C5" s="3">
        <f>Exercice!C6</f>
        <v>10</v>
      </c>
      <c r="D5" s="3">
        <f>Exercice!D6</f>
        <v>0</v>
      </c>
      <c r="E5" s="7">
        <f>Exercice!E6</f>
        <v>19</v>
      </c>
      <c r="G5" s="13">
        <v>1</v>
      </c>
      <c r="H5" s="12">
        <f aca="true" t="shared" si="0" ref="H5:H24">COUNTIF(plage,G5)</f>
        <v>4</v>
      </c>
      <c r="I5" s="12">
        <f aca="true" t="shared" si="1" ref="I5:I24">H5*G5</f>
        <v>4</v>
      </c>
      <c r="J5" s="12">
        <f aca="true" t="shared" si="2" ref="J5:J24">G5-moy</f>
        <v>-8.56</v>
      </c>
      <c r="K5" s="12">
        <f aca="true" t="shared" si="3" ref="K5:K24">J5^2</f>
        <v>73.2736</v>
      </c>
      <c r="L5" s="12">
        <f aca="true" t="shared" si="4" ref="L5:L24">K5*H5</f>
        <v>293.0944</v>
      </c>
    </row>
    <row r="6" spans="2:12" ht="12.75">
      <c r="B6" s="6">
        <f>Exercice!B7</f>
        <v>14</v>
      </c>
      <c r="C6" s="3">
        <f>Exercice!C7</f>
        <v>6</v>
      </c>
      <c r="D6" s="3">
        <f>Exercice!D7</f>
        <v>12</v>
      </c>
      <c r="E6" s="7">
        <f>Exercice!E7</f>
        <v>15</v>
      </c>
      <c r="G6" s="13">
        <v>2</v>
      </c>
      <c r="H6" s="12">
        <f t="shared" si="0"/>
        <v>7</v>
      </c>
      <c r="I6" s="12">
        <f t="shared" si="1"/>
        <v>14</v>
      </c>
      <c r="J6" s="12">
        <f t="shared" si="2"/>
        <v>-7.5600000000000005</v>
      </c>
      <c r="K6" s="12">
        <f t="shared" si="3"/>
        <v>57.153600000000004</v>
      </c>
      <c r="L6" s="12">
        <f t="shared" si="4"/>
        <v>400.07520000000005</v>
      </c>
    </row>
    <row r="7" spans="2:12" ht="12.75">
      <c r="B7" s="6">
        <f>Exercice!B8</f>
        <v>6</v>
      </c>
      <c r="C7" s="3">
        <f>Exercice!C8</f>
        <v>8</v>
      </c>
      <c r="D7" s="3">
        <f>Exercice!D8</f>
        <v>1</v>
      </c>
      <c r="E7" s="7">
        <f>Exercice!E8</f>
        <v>8</v>
      </c>
      <c r="G7" s="13">
        <v>3</v>
      </c>
      <c r="H7" s="12">
        <f t="shared" si="0"/>
        <v>4</v>
      </c>
      <c r="I7" s="12">
        <f t="shared" si="1"/>
        <v>12</v>
      </c>
      <c r="J7" s="12">
        <f t="shared" si="2"/>
        <v>-6.5600000000000005</v>
      </c>
      <c r="K7" s="12">
        <f t="shared" si="3"/>
        <v>43.03360000000001</v>
      </c>
      <c r="L7" s="12">
        <f t="shared" si="4"/>
        <v>172.13440000000003</v>
      </c>
    </row>
    <row r="8" spans="2:12" ht="12.75">
      <c r="B8" s="6">
        <f>Exercice!B9</f>
        <v>7</v>
      </c>
      <c r="C8" s="3">
        <f>Exercice!C9</f>
        <v>7</v>
      </c>
      <c r="D8" s="3">
        <f>Exercice!D9</f>
        <v>3</v>
      </c>
      <c r="E8" s="7">
        <f>Exercice!E9</f>
        <v>17</v>
      </c>
      <c r="G8" s="13">
        <v>4</v>
      </c>
      <c r="H8" s="12">
        <f t="shared" si="0"/>
        <v>3</v>
      </c>
      <c r="I8" s="12">
        <f t="shared" si="1"/>
        <v>12</v>
      </c>
      <c r="J8" s="12">
        <f t="shared" si="2"/>
        <v>-5.5600000000000005</v>
      </c>
      <c r="K8" s="12">
        <f t="shared" si="3"/>
        <v>30.913600000000006</v>
      </c>
      <c r="L8" s="12">
        <f t="shared" si="4"/>
        <v>92.74080000000002</v>
      </c>
    </row>
    <row r="9" spans="2:12" ht="12.75">
      <c r="B9" s="6">
        <f>Exercice!B10</f>
        <v>4</v>
      </c>
      <c r="C9" s="3">
        <f>Exercice!C10</f>
        <v>0</v>
      </c>
      <c r="D9" s="3">
        <f>Exercice!D10</f>
        <v>3</v>
      </c>
      <c r="E9" s="7">
        <f>Exercice!E10</f>
        <v>7</v>
      </c>
      <c r="G9" s="13">
        <v>5</v>
      </c>
      <c r="H9" s="12">
        <f t="shared" si="0"/>
        <v>5</v>
      </c>
      <c r="I9" s="12">
        <f t="shared" si="1"/>
        <v>25</v>
      </c>
      <c r="J9" s="12">
        <f t="shared" si="2"/>
        <v>-4.5600000000000005</v>
      </c>
      <c r="K9" s="12">
        <f t="shared" si="3"/>
        <v>20.793600000000005</v>
      </c>
      <c r="L9" s="12">
        <f t="shared" si="4"/>
        <v>103.96800000000002</v>
      </c>
    </row>
    <row r="10" spans="2:12" ht="12.75">
      <c r="B10" s="6">
        <f>Exercice!B11</f>
        <v>17</v>
      </c>
      <c r="C10" s="3">
        <f>Exercice!C11</f>
        <v>20</v>
      </c>
      <c r="D10" s="3">
        <f>Exercice!D11</f>
        <v>5</v>
      </c>
      <c r="E10" s="7">
        <f>Exercice!E11</f>
        <v>16</v>
      </c>
      <c r="G10" s="13">
        <v>6</v>
      </c>
      <c r="H10" s="12">
        <f t="shared" si="0"/>
        <v>5</v>
      </c>
      <c r="I10" s="12">
        <f t="shared" si="1"/>
        <v>30</v>
      </c>
      <c r="J10" s="12">
        <f t="shared" si="2"/>
        <v>-3.5600000000000005</v>
      </c>
      <c r="K10" s="12">
        <f t="shared" si="3"/>
        <v>12.673600000000004</v>
      </c>
      <c r="L10" s="12">
        <f t="shared" si="4"/>
        <v>63.36800000000002</v>
      </c>
    </row>
    <row r="11" spans="2:12" ht="12.75">
      <c r="B11" s="6">
        <f>Exercice!B12</f>
        <v>11</v>
      </c>
      <c r="C11" s="3">
        <f>Exercice!C12</f>
        <v>11</v>
      </c>
      <c r="D11" s="3">
        <f>Exercice!D12</f>
        <v>2</v>
      </c>
      <c r="E11" s="7">
        <f>Exercice!E12</f>
        <v>17</v>
      </c>
      <c r="G11" s="13">
        <v>7</v>
      </c>
      <c r="H11" s="12">
        <f t="shared" si="0"/>
        <v>8</v>
      </c>
      <c r="I11" s="12">
        <f t="shared" si="1"/>
        <v>56</v>
      </c>
      <c r="J11" s="12">
        <f t="shared" si="2"/>
        <v>-2.5600000000000005</v>
      </c>
      <c r="K11" s="12">
        <f t="shared" si="3"/>
        <v>6.553600000000003</v>
      </c>
      <c r="L11" s="12">
        <f t="shared" si="4"/>
        <v>52.428800000000024</v>
      </c>
    </row>
    <row r="12" spans="2:12" ht="12.75">
      <c r="B12" s="6">
        <f>Exercice!B13</f>
        <v>6</v>
      </c>
      <c r="C12" s="3">
        <f>Exercice!C13</f>
        <v>18</v>
      </c>
      <c r="D12" s="3">
        <f>Exercice!D13</f>
        <v>17</v>
      </c>
      <c r="E12" s="7">
        <f>Exercice!E13</f>
        <v>19</v>
      </c>
      <c r="G12" s="13">
        <v>8</v>
      </c>
      <c r="H12" s="12">
        <f t="shared" si="0"/>
        <v>3</v>
      </c>
      <c r="I12" s="12">
        <f t="shared" si="1"/>
        <v>24</v>
      </c>
      <c r="J12" s="12">
        <f t="shared" si="2"/>
        <v>-1.5600000000000005</v>
      </c>
      <c r="K12" s="12">
        <f t="shared" si="3"/>
        <v>2.4336000000000015</v>
      </c>
      <c r="L12" s="12">
        <f t="shared" si="4"/>
        <v>7.300800000000004</v>
      </c>
    </row>
    <row r="13" spans="2:12" ht="12.75">
      <c r="B13" s="6">
        <f>Exercice!B14</f>
        <v>9</v>
      </c>
      <c r="C13" s="3">
        <f>Exercice!C14</f>
        <v>10</v>
      </c>
      <c r="D13" s="3">
        <f>Exercice!D14</f>
        <v>11</v>
      </c>
      <c r="E13" s="7">
        <f>Exercice!E14</f>
        <v>10</v>
      </c>
      <c r="G13" s="13">
        <v>9</v>
      </c>
      <c r="H13" s="12">
        <f t="shared" si="0"/>
        <v>5</v>
      </c>
      <c r="I13" s="12">
        <f t="shared" si="1"/>
        <v>45</v>
      </c>
      <c r="J13" s="12">
        <f t="shared" si="2"/>
        <v>-0.5600000000000005</v>
      </c>
      <c r="K13" s="12">
        <f t="shared" si="3"/>
        <v>0.31360000000000054</v>
      </c>
      <c r="L13" s="12">
        <f t="shared" si="4"/>
        <v>1.5680000000000027</v>
      </c>
    </row>
    <row r="14" spans="2:12" ht="12.75">
      <c r="B14" s="6">
        <f>Exercice!B15</f>
        <v>18</v>
      </c>
      <c r="C14" s="3">
        <f>Exercice!C15</f>
        <v>12</v>
      </c>
      <c r="D14" s="3">
        <f>Exercice!D15</f>
        <v>10</v>
      </c>
      <c r="E14" s="7">
        <f>Exercice!E15</f>
        <v>11</v>
      </c>
      <c r="G14" s="13">
        <v>10</v>
      </c>
      <c r="H14" s="12">
        <f t="shared" si="0"/>
        <v>8</v>
      </c>
      <c r="I14" s="12">
        <f t="shared" si="1"/>
        <v>80</v>
      </c>
      <c r="J14" s="12">
        <f t="shared" si="2"/>
        <v>0.4399999999999995</v>
      </c>
      <c r="K14" s="12">
        <f t="shared" si="3"/>
        <v>0.19359999999999955</v>
      </c>
      <c r="L14" s="12">
        <f t="shared" si="4"/>
        <v>1.5487999999999964</v>
      </c>
    </row>
    <row r="15" spans="2:12" ht="12.75">
      <c r="B15" s="6">
        <f>Exercice!B16</f>
        <v>6</v>
      </c>
      <c r="C15" s="3">
        <f>Exercice!C16</f>
        <v>15</v>
      </c>
      <c r="D15" s="3">
        <f>Exercice!D16</f>
        <v>9</v>
      </c>
      <c r="E15" s="7">
        <f>Exercice!E16</f>
        <v>7</v>
      </c>
      <c r="G15" s="13">
        <v>11</v>
      </c>
      <c r="H15" s="12">
        <f t="shared" si="0"/>
        <v>7</v>
      </c>
      <c r="I15" s="12">
        <f t="shared" si="1"/>
        <v>77</v>
      </c>
      <c r="J15" s="12">
        <f t="shared" si="2"/>
        <v>1.4399999999999995</v>
      </c>
      <c r="K15" s="12">
        <f t="shared" si="3"/>
        <v>2.0735999999999986</v>
      </c>
      <c r="L15" s="12">
        <f t="shared" si="4"/>
        <v>14.51519999999999</v>
      </c>
    </row>
    <row r="16" spans="2:12" ht="12.75">
      <c r="B16" s="6">
        <f>Exercice!B17</f>
        <v>5</v>
      </c>
      <c r="C16" s="3">
        <f>Exercice!C17</f>
        <v>10</v>
      </c>
      <c r="D16" s="3">
        <f>Exercice!D17</f>
        <v>1</v>
      </c>
      <c r="E16" s="7">
        <f>Exercice!E17</f>
        <v>12</v>
      </c>
      <c r="G16" s="13">
        <v>12</v>
      </c>
      <c r="H16" s="12">
        <f t="shared" si="0"/>
        <v>4</v>
      </c>
      <c r="I16" s="12">
        <f t="shared" si="1"/>
        <v>48</v>
      </c>
      <c r="J16" s="12">
        <f t="shared" si="2"/>
        <v>2.4399999999999995</v>
      </c>
      <c r="K16" s="12">
        <f t="shared" si="3"/>
        <v>5.953599999999998</v>
      </c>
      <c r="L16" s="12">
        <f t="shared" si="4"/>
        <v>23.814399999999992</v>
      </c>
    </row>
    <row r="17" spans="2:12" ht="12.75">
      <c r="B17" s="6">
        <f>Exercice!B18</f>
        <v>13</v>
      </c>
      <c r="C17" s="3">
        <f>Exercice!C18</f>
        <v>0</v>
      </c>
      <c r="D17" s="3">
        <f>Exercice!D18</f>
        <v>2</v>
      </c>
      <c r="E17" s="7">
        <f>Exercice!E18</f>
        <v>18</v>
      </c>
      <c r="G17" s="13">
        <v>13</v>
      </c>
      <c r="H17" s="12">
        <f t="shared" si="0"/>
        <v>4</v>
      </c>
      <c r="I17" s="12">
        <f t="shared" si="1"/>
        <v>52</v>
      </c>
      <c r="J17" s="12">
        <f t="shared" si="2"/>
        <v>3.4399999999999995</v>
      </c>
      <c r="K17" s="12">
        <f t="shared" si="3"/>
        <v>11.833599999999997</v>
      </c>
      <c r="L17" s="12">
        <f t="shared" si="4"/>
        <v>47.33439999999999</v>
      </c>
    </row>
    <row r="18" spans="2:12" ht="12.75">
      <c r="B18" s="6">
        <f>Exercice!B19</f>
        <v>16</v>
      </c>
      <c r="C18" s="3">
        <f>Exercice!C19</f>
        <v>12</v>
      </c>
      <c r="D18" s="3">
        <f>Exercice!D19</f>
        <v>2</v>
      </c>
      <c r="E18" s="7">
        <f>Exercice!E19</f>
        <v>14</v>
      </c>
      <c r="G18" s="13">
        <v>14</v>
      </c>
      <c r="H18" s="12">
        <f t="shared" si="0"/>
        <v>3</v>
      </c>
      <c r="I18" s="12">
        <f t="shared" si="1"/>
        <v>42</v>
      </c>
      <c r="J18" s="12">
        <f t="shared" si="2"/>
        <v>4.4399999999999995</v>
      </c>
      <c r="K18" s="12">
        <f t="shared" si="3"/>
        <v>19.713599999999996</v>
      </c>
      <c r="L18" s="12">
        <f t="shared" si="4"/>
        <v>59.140799999999984</v>
      </c>
    </row>
    <row r="19" spans="2:12" ht="12.75">
      <c r="B19" s="6">
        <f>Exercice!B20</f>
        <v>9</v>
      </c>
      <c r="C19" s="3">
        <f>Exercice!C20</f>
        <v>15</v>
      </c>
      <c r="D19" s="3">
        <f>Exercice!D20</f>
        <v>11</v>
      </c>
      <c r="E19" s="7">
        <f>Exercice!E20</f>
        <v>19</v>
      </c>
      <c r="G19" s="13">
        <v>15</v>
      </c>
      <c r="H19" s="12">
        <f t="shared" si="0"/>
        <v>5</v>
      </c>
      <c r="I19" s="12">
        <f t="shared" si="1"/>
        <v>75</v>
      </c>
      <c r="J19" s="12">
        <f t="shared" si="2"/>
        <v>5.4399999999999995</v>
      </c>
      <c r="K19" s="12">
        <f t="shared" si="3"/>
        <v>29.593599999999995</v>
      </c>
      <c r="L19" s="12">
        <f t="shared" si="4"/>
        <v>147.96799999999996</v>
      </c>
    </row>
    <row r="20" spans="2:12" ht="12.75">
      <c r="B20" s="6">
        <f>Exercice!B21</f>
        <v>16</v>
      </c>
      <c r="C20" s="3">
        <f>Exercice!C21</f>
        <v>5</v>
      </c>
      <c r="D20" s="3">
        <f>Exercice!D21</f>
        <v>7</v>
      </c>
      <c r="E20" s="7">
        <f>Exercice!E21</f>
        <v>7</v>
      </c>
      <c r="G20" s="13">
        <v>16</v>
      </c>
      <c r="H20" s="12">
        <f t="shared" si="0"/>
        <v>3</v>
      </c>
      <c r="I20" s="12">
        <f t="shared" si="1"/>
        <v>48</v>
      </c>
      <c r="J20" s="12">
        <f t="shared" si="2"/>
        <v>6.4399999999999995</v>
      </c>
      <c r="K20" s="12">
        <f t="shared" si="3"/>
        <v>41.47359999999999</v>
      </c>
      <c r="L20" s="12">
        <f t="shared" si="4"/>
        <v>124.42079999999997</v>
      </c>
    </row>
    <row r="21" spans="2:12" ht="12.75">
      <c r="B21" s="6">
        <f>Exercice!B22</f>
        <v>2</v>
      </c>
      <c r="C21" s="3">
        <f>Exercice!C22</f>
        <v>11</v>
      </c>
      <c r="D21" s="3">
        <f>Exercice!D22</f>
        <v>10</v>
      </c>
      <c r="E21" s="7">
        <f>Exercice!E22</f>
        <v>4</v>
      </c>
      <c r="G21" s="13">
        <v>17</v>
      </c>
      <c r="H21" s="12">
        <f t="shared" si="0"/>
        <v>5</v>
      </c>
      <c r="I21" s="12">
        <f t="shared" si="1"/>
        <v>85</v>
      </c>
      <c r="J21" s="12">
        <f t="shared" si="2"/>
        <v>7.4399999999999995</v>
      </c>
      <c r="K21" s="12">
        <f t="shared" si="3"/>
        <v>55.35359999999999</v>
      </c>
      <c r="L21" s="12">
        <f t="shared" si="4"/>
        <v>276.768</v>
      </c>
    </row>
    <row r="22" spans="2:12" ht="12.75">
      <c r="B22" s="6">
        <f>Exercice!B23</f>
        <v>14</v>
      </c>
      <c r="C22" s="3">
        <f>Exercice!C23</f>
        <v>1</v>
      </c>
      <c r="D22" s="3">
        <f>Exercice!D23</f>
        <v>2</v>
      </c>
      <c r="E22" s="7">
        <f>Exercice!E23</f>
        <v>0</v>
      </c>
      <c r="G22" s="13">
        <v>18</v>
      </c>
      <c r="H22" s="12">
        <f t="shared" si="0"/>
        <v>4</v>
      </c>
      <c r="I22" s="12">
        <f t="shared" si="1"/>
        <v>72</v>
      </c>
      <c r="J22" s="12">
        <f t="shared" si="2"/>
        <v>8.44</v>
      </c>
      <c r="K22" s="12">
        <f t="shared" si="3"/>
        <v>71.2336</v>
      </c>
      <c r="L22" s="12">
        <f t="shared" si="4"/>
        <v>284.9344</v>
      </c>
    </row>
    <row r="23" spans="2:12" ht="12.75">
      <c r="B23" s="6">
        <f>Exercice!B24</f>
        <v>9</v>
      </c>
      <c r="C23" s="3">
        <f>Exercice!C24</f>
        <v>4</v>
      </c>
      <c r="D23" s="3">
        <f>Exercice!D24</f>
        <v>5</v>
      </c>
      <c r="E23" s="7">
        <f>Exercice!E24</f>
        <v>3</v>
      </c>
      <c r="G23" s="13">
        <v>19</v>
      </c>
      <c r="H23" s="12">
        <f t="shared" si="0"/>
        <v>5</v>
      </c>
      <c r="I23" s="12">
        <f t="shared" si="1"/>
        <v>95</v>
      </c>
      <c r="J23" s="12">
        <f t="shared" si="2"/>
        <v>9.44</v>
      </c>
      <c r="K23" s="12">
        <f t="shared" si="3"/>
        <v>89.11359999999999</v>
      </c>
      <c r="L23" s="12">
        <f t="shared" si="4"/>
        <v>445.568</v>
      </c>
    </row>
    <row r="24" spans="2:12" ht="12.75">
      <c r="B24" s="6">
        <f>Exercice!B25</f>
        <v>2</v>
      </c>
      <c r="C24" s="3">
        <f>Exercice!C25</f>
        <v>15</v>
      </c>
      <c r="D24" s="3">
        <f>Exercice!D25</f>
        <v>1</v>
      </c>
      <c r="E24" s="7">
        <f>Exercice!E25</f>
        <v>19</v>
      </c>
      <c r="G24" s="13">
        <v>20</v>
      </c>
      <c r="H24" s="12">
        <f t="shared" si="0"/>
        <v>3</v>
      </c>
      <c r="I24" s="12">
        <f t="shared" si="1"/>
        <v>60</v>
      </c>
      <c r="J24" s="12">
        <f t="shared" si="2"/>
        <v>10.44</v>
      </c>
      <c r="K24" s="12">
        <f t="shared" si="3"/>
        <v>108.99359999999999</v>
      </c>
      <c r="L24" s="12">
        <f t="shared" si="4"/>
        <v>326.98079999999993</v>
      </c>
    </row>
    <row r="25" spans="2:5" ht="12.75">
      <c r="B25" s="6">
        <f>Exercice!B26</f>
        <v>8</v>
      </c>
      <c r="C25" s="3">
        <f>Exercice!C26</f>
        <v>3</v>
      </c>
      <c r="D25" s="3">
        <f>Exercice!D26</f>
        <v>11</v>
      </c>
      <c r="E25" s="7">
        <f>Exercice!E26</f>
        <v>7</v>
      </c>
    </row>
    <row r="26" spans="2:12" ht="12.75">
      <c r="B26" s="6">
        <f>Exercice!B27</f>
        <v>19</v>
      </c>
      <c r="C26" s="3">
        <f>Exercice!C27</f>
        <v>18</v>
      </c>
      <c r="D26" s="3">
        <f>Exercice!D27</f>
        <v>13</v>
      </c>
      <c r="E26" s="7">
        <f>Exercice!E27</f>
        <v>13</v>
      </c>
      <c r="G26" s="1" t="s">
        <v>6</v>
      </c>
      <c r="H26" s="12">
        <f>SUM(H4:H24)</f>
        <v>100</v>
      </c>
      <c r="I26" s="12">
        <f>SUM(I4:I24)</f>
        <v>956</v>
      </c>
      <c r="L26" s="12">
        <f>SUM(L4:L24)</f>
        <v>3396.64</v>
      </c>
    </row>
    <row r="27" spans="2:9" ht="12.75">
      <c r="B27" s="6">
        <f>Exercice!B28</f>
        <v>9</v>
      </c>
      <c r="C27" s="3">
        <f>Exercice!C28</f>
        <v>13</v>
      </c>
      <c r="D27" s="3">
        <f>Exercice!D28</f>
        <v>2</v>
      </c>
      <c r="E27" s="7">
        <f>Exercice!E28</f>
        <v>6</v>
      </c>
      <c r="G27" s="1" t="s">
        <v>7</v>
      </c>
      <c r="I27" s="12">
        <f>I26/H26</f>
        <v>9.56</v>
      </c>
    </row>
    <row r="28" spans="2:12" ht="13.5" thickBot="1">
      <c r="B28" s="8">
        <f>Exercice!B29</f>
        <v>17</v>
      </c>
      <c r="C28" s="15">
        <f>Exercice!C29</f>
        <v>10</v>
      </c>
      <c r="D28" s="15">
        <f>Exercice!D29</f>
        <v>7</v>
      </c>
      <c r="E28" s="9">
        <f>Exercice!E29</f>
        <v>20</v>
      </c>
      <c r="G28" s="1" t="s">
        <v>8</v>
      </c>
      <c r="L28" s="12">
        <f>L26/H26</f>
        <v>33.9664</v>
      </c>
    </row>
    <row r="29" spans="7:12" ht="12.75">
      <c r="G29" s="1" t="s">
        <v>9</v>
      </c>
      <c r="L29" s="12">
        <f>SQRT(L28)</f>
        <v>5.828070006442957</v>
      </c>
    </row>
    <row r="31" spans="7:12" ht="12.75">
      <c r="G31" s="2"/>
      <c r="I31" s="27" t="s">
        <v>10</v>
      </c>
      <c r="J31" s="27"/>
      <c r="K31" s="27"/>
      <c r="L31" s="12">
        <f>AVERAGE(plage)</f>
        <v>9.56</v>
      </c>
    </row>
    <row r="32" spans="7:12" ht="12.75">
      <c r="G32" s="2"/>
      <c r="I32" s="27" t="s">
        <v>11</v>
      </c>
      <c r="J32" s="27"/>
      <c r="K32" s="27"/>
      <c r="L32" s="12">
        <f>VARP(plage)</f>
        <v>33.9664</v>
      </c>
    </row>
    <row r="33" spans="7:12" ht="12.75">
      <c r="G33" s="2"/>
      <c r="I33" s="27" t="s">
        <v>12</v>
      </c>
      <c r="J33" s="27"/>
      <c r="K33" s="27"/>
      <c r="L33" s="12">
        <f>STDEVP(plage)</f>
        <v>5.828070006442957</v>
      </c>
    </row>
  </sheetData>
  <mergeCells count="3">
    <mergeCell ref="I31:K31"/>
    <mergeCell ref="I32:K32"/>
    <mergeCell ref="I33:K33"/>
  </mergeCells>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 HACHE</dc:creator>
  <cp:keywords/>
  <dc:description/>
  <cp:lastModifiedBy>François HACHE</cp:lastModifiedBy>
  <dcterms:created xsi:type="dcterms:W3CDTF">2001-04-17T16:04:18Z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